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909B123B-BFBC-4EE3-8BEC-A1BD2A904E85}"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<sst xmlns="http://schemas.openxmlformats.org/spreadsheetml/2006/main" count="444" uniqueCount="341">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</sst>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141</v>
      </c>
      <c r="B10" s="164"/>
      <c r="C10" s="164"/>
      <c r="D10" s="161" t="str">
        <f>VLOOKUP(A10,datos,2,0)</f>
        <v>Técnico/a 1</v>
      </c>
      <c r="E10" s="161"/>
      <c r="F10" s="161"/>
      <c r="G10" s="158" t="str">
        <f>VLOOKUP(A10,datos,3,0)</f>
        <v>Analista Programador/a Iniciativas Instituto Nacional de Toxicología y Ciencias Forenses (INTCF) Ministerio de Justicia</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Formación y/o Certificación en el ámbito de desarrollo de aplicaciones basadas en tecnología Java.
Formación y/o Certificación en el ámbito de Bases de Datos Oracle - PL/SQL.</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5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5 años de experiencia global en el sector de las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1 año de experiencia en la realización de proyectos de desarrollo para la transformación digital de la Administración de Justicia.</v>
      </c>
      <c r="C21" s="192"/>
      <c r="D21" s="192"/>
      <c r="E21" s="192"/>
      <c r="F21" s="192"/>
      <c r="G21" s="192"/>
      <c r="H21" s="192"/>
      <c r="I21" s="43"/>
      <c r="J21" s="177"/>
      <c r="K21" s="177"/>
      <c r="L21" s="178"/>
    </row>
    <row r="22" spans="1:12" s="2" customFormat="1" ht="60" customHeight="1" thickBot="1" x14ac:dyDescent="0.3">
      <c r="A22" s="35" t="s">
        <v>39</v>
      </c>
      <c r="B22" s="192" t="str">
        <f>VLOOKUP(A10,datos,9,0)</f>
        <v>Al menos 1 año de experiencia en la realización de actividades de análisis y programación JAVA para el desarrollo de iniciativas enmarcadas dentro del Servicio de Información Toxicológica para el Instituto Nacional de Toxicología y Ciencias Forenses (INTCF).</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Al menos 1 año de experiencia desarrollando actividades de Análisis, Diseño técnico e implementación de necesidades funcionales bajo tecnología JAVA para el desarrollo de iniciativas enmarcadas dentro de la gestión de Información Toxicológica.</v>
      </c>
      <c r="B24" s="153"/>
      <c r="C24" s="153"/>
      <c r="D24" s="153"/>
      <c r="E24" s="153"/>
      <c r="F24" s="153"/>
      <c r="G24" s="153"/>
      <c r="H24" s="179"/>
      <c r="I24" s="43"/>
      <c r="J24" s="177"/>
      <c r="K24" s="177"/>
      <c r="L24" s="178"/>
    </row>
    <row r="25" spans="1:12" s="2" customFormat="1" ht="65.400000000000006" customHeight="1" thickBot="1" x14ac:dyDescent="0.3">
      <c r="A25" s="152" t="str">
        <f>VLOOKUP(A10,datos,11,0)</f>
        <v>Al menos 1 año de experiencia utilizando JIRA para el control y reporte de seguimiento de proyectos.</v>
      </c>
      <c r="B25" s="153"/>
      <c r="C25" s="153"/>
      <c r="D25" s="153"/>
      <c r="E25" s="153"/>
      <c r="F25" s="153"/>
      <c r="G25" s="153"/>
      <c r="H25" s="179"/>
      <c r="I25" s="43"/>
      <c r="J25" s="177"/>
      <c r="K25" s="177"/>
      <c r="L25" s="178"/>
    </row>
    <row r="26" spans="1:12" s="2" customFormat="1" ht="65.400000000000006" customHeight="1" thickBot="1" x14ac:dyDescent="0.3">
      <c r="A26" s="152" t="str">
        <f>VLOOKUP(A10,datos,12,0)</f>
        <v>Al menos 1 año de experiencia desarrollando actividades relativas al mantenimiento de las aplicaciones, gestión y resolución de incidencias bajo tecnología JAVA en el ámbito de iniciativas enmarcadas dentro de la gestión de Información Toxicológica.</v>
      </c>
      <c r="B26" s="153"/>
      <c r="C26" s="153"/>
      <c r="D26" s="153"/>
      <c r="E26" s="153"/>
      <c r="F26" s="153"/>
      <c r="G26" s="153"/>
      <c r="H26" s="179"/>
      <c r="I26" s="43"/>
      <c r="J26" s="177"/>
      <c r="K26" s="177"/>
      <c r="L26" s="178"/>
    </row>
    <row r="27" spans="1:12" s="2" customFormat="1" ht="65.400000000000006" customHeight="1" thickBot="1" x14ac:dyDescent="0.3">
      <c r="A27" s="152" t="str">
        <f>VLOOKUP(A10,datos,13,0)</f>
        <v>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Hkkik+dOzri5c6HV0YNtQqaYBmMirz/I9y3fvt1s558IDXemwDHJ72k3ttCmsFWQOU1fy5+zU3LhaTG0a51qdQ==" saltValue="9HQmynqNUTdO4ZqghDctDQ=="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2024-12-30T11:14:33Z</dcterms:modified>
</cp:coreProperties>
</file>